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tuzuk\Documents\GAPファンド\R7ステップ1\支援メニュー\"/>
    </mc:Choice>
  </mc:AlternateContent>
  <xr:revisionPtr revIDLastSave="0" documentId="13_ncr:1_{8344C954-A06C-4C4C-9E8C-4CAE05581543}" xr6:coauthVersionLast="47" xr6:coauthVersionMax="47" xr10:uidLastSave="{00000000-0000-0000-0000-000000000000}"/>
  <workbookProtection workbookAlgorithmName="SHA-512" workbookHashValue="xDvb2rdQLQYoQ1rO92HPgpzCsIinLyjWUUuKDYTPxQ2jbDiUNRWNerWnGAqC9ejCoQv8MZWsWpB673gPeLUJoA==" workbookSaltValue="icef2PGVqW+JUYJh943VEw==" workbookSpinCount="100000" lockStructure="1"/>
  <bookViews>
    <workbookView xWindow="28680" yWindow="-120" windowWidth="29040" windowHeight="15720" xr2:uid="{50A42FB7-F823-4D94-8705-0A4C78BEB10F}"/>
  </bookViews>
  <sheets>
    <sheet name="依頼フォーム" sheetId="4" r:id="rId1"/>
    <sheet name="リスト" sheetId="2" state="hidden" r:id="rId2"/>
  </sheets>
  <definedNames>
    <definedName name="_xlnm.Print_Area" localSheetId="0">依頼フォーム!$A$1:$I$17</definedName>
    <definedName name="メール件名">リスト!$A$2</definedName>
    <definedName name="メンターのメールアドレス">依頼フォーム!$B$10</definedName>
    <definedName name="メンターリスト">リスト!$C$2:$D$8</definedName>
    <definedName name="月">リスト!$L$2:$L$13</definedName>
    <definedName name="研究代表者リスト">リスト!$F$2:$J$29</definedName>
    <definedName name="事務局メールアドレス">依頼フォーム!$B$17</definedName>
    <definedName name="日">リスト!$M$2:$M$32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4" l="1"/>
  <c r="A2" i="2"/>
  <c r="B28" i="4" s="1"/>
  <c r="B10" i="4" l="1"/>
  <c r="B26" i="4" s="1"/>
  <c r="B7" i="4"/>
  <c r="B6" i="4"/>
  <c r="B5" i="4"/>
  <c r="I21" i="4" l="1"/>
</calcChain>
</file>

<file path=xl/sharedStrings.xml><?xml version="1.0" encoding="utf-8"?>
<sst xmlns="http://schemas.openxmlformats.org/spreadsheetml/2006/main" count="196" uniqueCount="164">
  <si>
    <t>メンター　依頼フォーム</t>
    <rPh sb="5" eb="7">
      <t>イライ</t>
    </rPh>
    <phoneticPr fontId="1"/>
  </si>
  <si>
    <t>採択テーマ</t>
    <rPh sb="0" eb="2">
      <t>サイタク</t>
    </rPh>
    <phoneticPr fontId="1"/>
  </si>
  <si>
    <t>希望メンター</t>
    <rPh sb="0" eb="2">
      <t>キボウ</t>
    </rPh>
    <phoneticPr fontId="1"/>
  </si>
  <si>
    <t>相談内容</t>
    <rPh sb="0" eb="4">
      <t>ソウダンナイヨウ</t>
    </rPh>
    <phoneticPr fontId="1"/>
  </si>
  <si>
    <t>面談希望日時、時間①</t>
    <rPh sb="0" eb="6">
      <t>メンダンキボウニチジ</t>
    </rPh>
    <rPh sb="7" eb="9">
      <t>ジカン</t>
    </rPh>
    <phoneticPr fontId="1"/>
  </si>
  <si>
    <t>面談希望日時、時間②</t>
    <rPh sb="0" eb="6">
      <t>メンダンキボウニチジ</t>
    </rPh>
    <rPh sb="7" eb="9">
      <t>ジカン</t>
    </rPh>
    <phoneticPr fontId="1"/>
  </si>
  <si>
    <t>面談希望日時、時間③</t>
    <rPh sb="0" eb="6">
      <t>メンダンキボウニチジ</t>
    </rPh>
    <rPh sb="7" eb="9">
      <t>ジカン</t>
    </rPh>
    <phoneticPr fontId="1"/>
  </si>
  <si>
    <t>nakagawa@academic-gangstar.com</t>
    <phoneticPr fontId="1"/>
  </si>
  <si>
    <t>t.maruyama@xfutures.co.jp</t>
    <phoneticPr fontId="1"/>
  </si>
  <si>
    <t>Yusuke.hattori@sun-asterisk.com</t>
    <phoneticPr fontId="1"/>
  </si>
  <si>
    <t>yuta.hirayama@ideapost.co.jp</t>
    <phoneticPr fontId="1"/>
  </si>
  <si>
    <t>munakata@mesomery.com</t>
    <phoneticPr fontId="1"/>
  </si>
  <si>
    <t>hnagabukuro@ypshoten.com</t>
    <phoneticPr fontId="1"/>
  </si>
  <si>
    <t>ichihashi@uslf.jp</t>
    <phoneticPr fontId="1"/>
  </si>
  <si>
    <t>Tongali2025_12_名古屋大学_秋山PJ</t>
  </si>
  <si>
    <t>Tongali2025_13_名古屋大学_黒田PJ</t>
  </si>
  <si>
    <t>Tongali2025_14_名古屋大学_高木PJ</t>
  </si>
  <si>
    <t>Tongali2025_15_名古屋大学_米澤PJ</t>
  </si>
  <si>
    <t>Tongali2025_16_名古屋大学_岡田PJ</t>
  </si>
  <si>
    <t>Tongali2025_17_名古屋大学_佐伯PJ</t>
  </si>
  <si>
    <t>Tongali2025_18_名古屋大学_佐藤PJ</t>
  </si>
  <si>
    <t>Tongali2025_19_豊橋技術科学大学_柴田PJ</t>
  </si>
  <si>
    <t>Tongali2025_20_岐阜大学_大野PJ</t>
  </si>
  <si>
    <t>Tongali2025_21_岐阜大学_高須PJ</t>
  </si>
  <si>
    <t>Tongali2025_22_岐阜大学_高橋PJ</t>
  </si>
  <si>
    <t>Tongali2025_23_岐阜大学_本田PJ</t>
  </si>
  <si>
    <t>Tongali2025_24_三重大学_諏訪部PJ</t>
  </si>
  <si>
    <t>Tongali2025_25_三重大学_江口PJ</t>
  </si>
  <si>
    <t>Tongali2025_26_藤田医科大学_國澤PJ</t>
  </si>
  <si>
    <t>Tongali2025_27_藤田医科大学_和知野PJ</t>
  </si>
  <si>
    <t>Tongali2025_28_静岡大学_小野PJ</t>
  </si>
  <si>
    <t>Tongali2025_29_静岡大学_河岸PJ</t>
  </si>
  <si>
    <t>Tongali2025_30_静岡大学_富永PJ</t>
  </si>
  <si>
    <t>Tongali2025_31_静岡大学_長尾PJ</t>
  </si>
  <si>
    <t>Tongali2025_32_静岡大学_佐々木PJ</t>
  </si>
  <si>
    <t>Tongali2025_33_静岡大学_平川PJ</t>
  </si>
  <si>
    <t>Tongali2025_34_名古屋工業大学_田中PJ</t>
  </si>
  <si>
    <t>Tongali2025_35_静岡県立大学_明正PJ</t>
  </si>
  <si>
    <t>Tongali2025_36_静岡県立大学_轟木PJ</t>
  </si>
  <si>
    <t>Tongali2025_37_静岡県立大学_三好PJ</t>
  </si>
  <si>
    <t>Tongali2025_38_静岡理工科大学_南齋PJ</t>
  </si>
  <si>
    <t>Tongali2025_39_静岡理工科大学_小土橋PJ</t>
  </si>
  <si>
    <t>プロジェクト名</t>
  </si>
  <si>
    <t>研究代表者名</t>
    <rPh sb="0" eb="5">
      <t>ケンキュウダイヒョウシャ</t>
    </rPh>
    <rPh sb="5" eb="6">
      <t>メイ</t>
    </rPh>
    <phoneticPr fontId="1"/>
  </si>
  <si>
    <t>秋山　真理</t>
  </si>
  <si>
    <t>名古屋大学</t>
  </si>
  <si>
    <t>医学系研究科</t>
  </si>
  <si>
    <t>黒田　啓介</t>
  </si>
  <si>
    <t>大学院医学系研究科</t>
  </si>
  <si>
    <t>高木　紘</t>
  </si>
  <si>
    <t>高等研究院</t>
  </si>
  <si>
    <t>米澤　拓郎</t>
  </si>
  <si>
    <t>大学院工学研究科</t>
  </si>
  <si>
    <t>岡田　龍</t>
  </si>
  <si>
    <t>医学系研究科/高等研究院</t>
  </si>
  <si>
    <t>佐伯　将臣</t>
  </si>
  <si>
    <t>医学部附属病院　先端医療開発部/手の外科</t>
  </si>
  <si>
    <t>佐藤　和秀</t>
  </si>
  <si>
    <t>大学院医学系研究科・医工連携ユニット</t>
  </si>
  <si>
    <t>柴田　隆行</t>
  </si>
  <si>
    <t>豊橋技術科学大学</t>
  </si>
  <si>
    <t>機械工学系</t>
  </si>
  <si>
    <t>大野　敏</t>
  </si>
  <si>
    <t>岐阜大学</t>
  </si>
  <si>
    <t>工学部</t>
  </si>
  <si>
    <t>高須　正規</t>
  </si>
  <si>
    <t>高橋　佳大</t>
  </si>
  <si>
    <t>糖尿病代謝内科/免疫・内分泌内科</t>
  </si>
  <si>
    <t>本田　諒</t>
  </si>
  <si>
    <t>大学院連合創薬医療情報研究科</t>
  </si>
  <si>
    <t>諏訪部　圭太</t>
  </si>
  <si>
    <t>三重大学</t>
  </si>
  <si>
    <t>神事・産業・医療用大麻研究センター</t>
  </si>
  <si>
    <t>江口　暁子</t>
  </si>
  <si>
    <t>医学部附属病院　バイオバンクセンター</t>
  </si>
  <si>
    <t>國澤　和生</t>
  </si>
  <si>
    <t>藤田医科大学</t>
  </si>
  <si>
    <t>大学院医療科学研究科</t>
  </si>
  <si>
    <t>和知野　純一</t>
  </si>
  <si>
    <t>医療科学部</t>
  </si>
  <si>
    <t>小野　篤史</t>
  </si>
  <si>
    <t>静岡大学</t>
  </si>
  <si>
    <t>電子工学研究所</t>
  </si>
  <si>
    <t>河岸　洋和</t>
  </si>
  <si>
    <t>農学部</t>
  </si>
  <si>
    <t>富永　晃好</t>
  </si>
  <si>
    <t>長尾　遼</t>
  </si>
  <si>
    <t>佐々木　哲朗</t>
  </si>
  <si>
    <t>大学院光医工学研究科</t>
  </si>
  <si>
    <t>平川　和貴</t>
  </si>
  <si>
    <t>田中　由浩</t>
  </si>
  <si>
    <t>名古屋工業大学</t>
  </si>
  <si>
    <t>明正　大純</t>
  </si>
  <si>
    <t>静岡県立大学</t>
  </si>
  <si>
    <t>食品栄養科学部</t>
  </si>
  <si>
    <t>轟木　堅一郎</t>
  </si>
  <si>
    <t>薬学部</t>
  </si>
  <si>
    <t>三好　規之</t>
  </si>
  <si>
    <t>大学院薬食生命科学総合学府</t>
  </si>
  <si>
    <t>南齋　勉</t>
  </si>
  <si>
    <t>静岡理工科大学</t>
  </si>
  <si>
    <t>理工学部　物質生命科学科</t>
  </si>
  <si>
    <t>小土橋　陽平</t>
  </si>
  <si>
    <t>理工学部 物質生命科学科</t>
  </si>
  <si>
    <t>所属機関</t>
    <rPh sb="0" eb="4">
      <t>ショゾクキカン</t>
    </rPh>
    <phoneticPr fontId="1"/>
  </si>
  <si>
    <t>部署名等</t>
    <rPh sb="0" eb="3">
      <t>ブショメイ</t>
    </rPh>
    <rPh sb="3" eb="4">
      <t>トウ</t>
    </rPh>
    <phoneticPr fontId="1"/>
  </si>
  <si>
    <t>研究者代表者名</t>
    <rPh sb="0" eb="3">
      <t>ケンキュウシャ</t>
    </rPh>
    <rPh sb="3" eb="6">
      <t>ダイヒョウシャ</t>
    </rPh>
    <rPh sb="6" eb="7">
      <t>メイ</t>
    </rPh>
    <phoneticPr fontId="1"/>
  </si>
  <si>
    <t>プロジェクト名</t>
    <rPh sb="6" eb="7">
      <t>メイ</t>
    </rPh>
    <phoneticPr fontId="1"/>
  </si>
  <si>
    <t>中川　卓也　様</t>
    <rPh sb="6" eb="7">
      <t>サマ</t>
    </rPh>
    <phoneticPr fontId="1"/>
  </si>
  <si>
    <t>丸山　太一郎　様</t>
    <rPh sb="7" eb="8">
      <t>サマ</t>
    </rPh>
    <phoneticPr fontId="1"/>
  </si>
  <si>
    <t>服部　裕輔　様</t>
    <rPh sb="6" eb="7">
      <t>サマ</t>
    </rPh>
    <phoneticPr fontId="1"/>
  </si>
  <si>
    <t>平山　雄太　様</t>
    <rPh sb="6" eb="7">
      <t>サマ</t>
    </rPh>
    <phoneticPr fontId="1"/>
  </si>
  <si>
    <t>宗像   亮介　様</t>
    <rPh sb="8" eb="9">
      <t>サマ</t>
    </rPh>
    <phoneticPr fontId="1"/>
  </si>
  <si>
    <t>長袋　洋　様</t>
    <rPh sb="0" eb="2">
      <t>ナガブクロ</t>
    </rPh>
    <rPh sb="3" eb="4">
      <t>ヨウ</t>
    </rPh>
    <rPh sb="5" eb="6">
      <t>サマ</t>
    </rPh>
    <phoneticPr fontId="1"/>
  </si>
  <si>
    <t>所属</t>
    <rPh sb="0" eb="2">
      <t>ショゾク</t>
    </rPh>
    <phoneticPr fontId="1"/>
  </si>
  <si>
    <t>食糧蛋白源生産の加速化高度化技術</t>
  </si>
  <si>
    <t>起立性調節障害の測定装置の開発と事業化検証 -朝起きられない"もどかしさ"を伝えたい-</t>
  </si>
  <si>
    <t>開花促進細胞の核単離・解析技術を駆使した極早生酒米品種の開発と販売の事業化検証</t>
  </si>
  <si>
    <t>ライティング・ロボット技術の事業化検証</t>
  </si>
  <si>
    <t>がん治療とオーラルケアを叶える口腔内近赤外光照射デバイスの開発</t>
  </si>
  <si>
    <t>小侵襲と低コストを実現する偽関節の体内照射型衝撃波治療機器の開発</t>
  </si>
  <si>
    <t>革新的生体分子イメージング</t>
  </si>
  <si>
    <t>食の安全・安心を守る多項目遺伝子検査プラットフォームの事業化検証</t>
  </si>
  <si>
    <t>チロシナーゼをコア分子とする土壌還元型バイオ樹脂ポットの開発と事業化</t>
  </si>
  <si>
    <t>独自の採卵技術で差別化する「国産異種移植用臓器」の作製</t>
  </si>
  <si>
    <t>甲状腺腫瘍の悪性予測AIで地域間の医療格差をなくす</t>
  </si>
  <si>
    <t>腫瘍選択的pan‑RAS分解タンパク質医薬の開発とスタートアップの創出</t>
  </si>
  <si>
    <t>日本の未来型新大麻文化を先導する大麻シードバンク構想 ～日本独自の産業・医療用大麻品種の開発～</t>
  </si>
  <si>
    <t>「肝生検を過去のものに」　独自抗体による世界最高性能のMASH確定診断キットの開発</t>
  </si>
  <si>
    <t>炎症性腸疾患に対する患者層別化に基づく選択的治療薬の事業化検証</t>
  </si>
  <si>
    <t>多剤耐性菌感染症を対象とした新規治療剤の開発と事業化検証</t>
  </si>
  <si>
    <t>透明フレキシブルミリ波レーザーアンテナの事業化検証</t>
  </si>
  <si>
    <t>革新的作物増産に資するフェアリー化合物の事業化検証</t>
  </si>
  <si>
    <t>低分子化合物を用いた新規植物休眠制御技術の開発と事業化検証</t>
  </si>
  <si>
    <t>藻類バイオ排水処理システムの事業化検証</t>
  </si>
  <si>
    <t>医薬品連続生産システムを支えるテラヘルツ分光PATツールの事業化検証</t>
  </si>
  <si>
    <t>低酸素腫瘍に対応する副作用抑制型P(V)ポルフィリン光線力学的療法（PDT）の事業化検証</t>
  </si>
  <si>
    <t>背部と臀部への振動提示技術の事業化検証</t>
  </si>
  <si>
    <t>甲状腺ホルモン合成に関わる遺伝子のゲノム編集による可逆的不妊化を用いた、海面養殖に向けた繁殖制御技術の事業化～「作れる」を「届く」に。利益と価格を両立する養殖へ～</t>
  </si>
  <si>
    <t>DNAアプタマーを用いたバイオ医薬品のバイオ・プロセスアナリシス技術の事業化検証</t>
  </si>
  <si>
    <t>腸内細菌酵素（TPL/TIL）阻害による尿毒症物質低減技術の事業化検証</t>
  </si>
  <si>
    <t>超音波による金属加工液の殺菌システム</t>
  </si>
  <si>
    <t>手術部位感染症(SSI)を予防するナノ柱構造を搭載した高分子創傷被覆材の事業化</t>
  </si>
  <si>
    <t>研究科題名</t>
    <rPh sb="0" eb="5">
      <t>ケンキュウカダイメイ</t>
    </rPh>
    <phoneticPr fontId="1"/>
  </si>
  <si>
    <t>メンター名</t>
    <rPh sb="4" eb="5">
      <t>メイ</t>
    </rPh>
    <phoneticPr fontId="1"/>
  </si>
  <si>
    <t>メールアドレス</t>
    <phoneticPr fontId="1"/>
  </si>
  <si>
    <t>弁護士法人　内田・鮫島法律事務所
　市橋　景子　様</t>
    <rPh sb="0" eb="5">
      <t>ベンゴシホウジン</t>
    </rPh>
    <rPh sb="6" eb="8">
      <t>ウチダ</t>
    </rPh>
    <rPh sb="9" eb="11">
      <t>サメジマ</t>
    </rPh>
    <rPh sb="11" eb="16">
      <t>ホウリツジムショ</t>
    </rPh>
    <rPh sb="18" eb="20">
      <t>イチハシ</t>
    </rPh>
    <rPh sb="21" eb="23">
      <t>ケイコ</t>
    </rPh>
    <rPh sb="24" eb="25">
      <t>サマ</t>
    </rPh>
    <phoneticPr fontId="1"/>
  </si>
  <si>
    <t>月</t>
    <rPh sb="0" eb="1">
      <t>ツキ</t>
    </rPh>
    <phoneticPr fontId="1"/>
  </si>
  <si>
    <t>日</t>
    <rPh sb="0" eb="1">
      <t>ヒ</t>
    </rPh>
    <phoneticPr fontId="1"/>
  </si>
  <si>
    <t>メール件名</t>
    <rPh sb="3" eb="5">
      <t>ケンメイ</t>
    </rPh>
    <phoneticPr fontId="1"/>
  </si>
  <si>
    <t>～</t>
  </si>
  <si>
    <t>＜メンター相談の依頼方法＞</t>
    <rPh sb="5" eb="7">
      <t>ソウダン</t>
    </rPh>
    <rPh sb="8" eb="10">
      <t>イライ</t>
    </rPh>
    <rPh sb="10" eb="12">
      <t>ホウホウ</t>
    </rPh>
    <phoneticPr fontId="1"/>
  </si>
  <si>
    <t>右の［メール作成］をクリックすると、メーラーが起動します。</t>
    <rPh sb="0" eb="1">
      <t>ミギ</t>
    </rPh>
    <rPh sb="6" eb="8">
      <t>サクセイ</t>
    </rPh>
    <rPh sb="23" eb="25">
      <t>キドウ</t>
    </rPh>
    <phoneticPr fontId="1"/>
  </si>
  <si>
    <t>メール本文に必要事項を記入し、「メンター依頼フォーム」のPDFを添付して、メールを送信してください。</t>
    <rPh sb="3" eb="5">
      <t>ホンブン</t>
    </rPh>
    <rPh sb="6" eb="8">
      <t>ヒツヨウ</t>
    </rPh>
    <rPh sb="8" eb="10">
      <t>ジコウ</t>
    </rPh>
    <rPh sb="11" eb="13">
      <t>キニュウ</t>
    </rPh>
    <rPh sb="20" eb="22">
      <t>イライ</t>
    </rPh>
    <rPh sb="32" eb="34">
      <t>テンプ</t>
    </rPh>
    <rPh sb="41" eb="43">
      <t>ソウシン</t>
    </rPh>
    <phoneticPr fontId="1"/>
  </si>
  <si>
    <t>※［メール作成］をクリックしても、メーラーが正しく起動しない場合は、以下のルールでメールを作成してください。</t>
    <rPh sb="5" eb="7">
      <t>サクセイ</t>
    </rPh>
    <rPh sb="22" eb="23">
      <t>タダ</t>
    </rPh>
    <rPh sb="25" eb="27">
      <t>キドウ</t>
    </rPh>
    <rPh sb="30" eb="32">
      <t>バアイ</t>
    </rPh>
    <rPh sb="34" eb="36">
      <t>イカ</t>
    </rPh>
    <rPh sb="45" eb="47">
      <t>サクセイ</t>
    </rPh>
    <phoneticPr fontId="1"/>
  </si>
  <si>
    <t>To：</t>
    <phoneticPr fontId="1"/>
  </si>
  <si>
    <t>Cc：</t>
    <phoneticPr fontId="1"/>
  </si>
  <si>
    <t>件名：</t>
    <rPh sb="0" eb="2">
      <t>ケンメイ</t>
    </rPh>
    <phoneticPr fontId="1"/>
  </si>
  <si>
    <t>添付ファイル：</t>
    <rPh sb="0" eb="2">
      <t>テンプ</t>
    </rPh>
    <phoneticPr fontId="1"/>
  </si>
  <si>
    <t>メンター依頼フォームのPDF</t>
    <rPh sb="4" eb="6">
      <t>イライ</t>
    </rPh>
    <phoneticPr fontId="1"/>
  </si>
  <si>
    <r>
      <rPr>
        <b/>
        <sz val="14"/>
        <color theme="1"/>
        <rFont val="游ゴシック"/>
        <family val="3"/>
        <charset val="128"/>
        <scheme val="minor"/>
      </rPr>
      <t>&lt;メンター相談の注意事項＞</t>
    </r>
    <r>
      <rPr>
        <b/>
        <sz val="11"/>
        <color theme="1"/>
        <rFont val="游ゴシック"/>
        <family val="3"/>
        <charset val="128"/>
        <scheme val="minor"/>
      </rPr>
      <t xml:space="preserve">
</t>
    </r>
    <r>
      <rPr>
        <sz val="11"/>
        <color theme="1"/>
        <rFont val="游ゴシック"/>
        <family val="3"/>
        <charset val="128"/>
        <scheme val="minor"/>
      </rPr>
      <t>・面談時間は1回1時間を目途に、オンラインで実施すること
・面談希望日は、依頼日から起算して8営業日以降とすること
・依頼メールのCCに、以下の事務局のメールアドレスを入れること</t>
    </r>
    <rPh sb="5" eb="7">
      <t>ソウダン</t>
    </rPh>
    <rPh sb="8" eb="12">
      <t>チュウイジコウ</t>
    </rPh>
    <rPh sb="15" eb="19">
      <t>メンダンジカン</t>
    </rPh>
    <rPh sb="21" eb="22">
      <t>カイ</t>
    </rPh>
    <rPh sb="23" eb="25">
      <t>ジカン</t>
    </rPh>
    <rPh sb="26" eb="28">
      <t>メド</t>
    </rPh>
    <rPh sb="36" eb="38">
      <t>ジッシ</t>
    </rPh>
    <rPh sb="44" eb="49">
      <t>メンダンキボウビ</t>
    </rPh>
    <rPh sb="51" eb="54">
      <t>イライビ</t>
    </rPh>
    <rPh sb="56" eb="58">
      <t>キサン</t>
    </rPh>
    <rPh sb="61" eb="64">
      <t>エイギョウビ</t>
    </rPh>
    <rPh sb="64" eb="66">
      <t>イコウ</t>
    </rPh>
    <phoneticPr fontId="1"/>
  </si>
  <si>
    <t>（メンターのメールアドレスは、選択した希望メンターの下に表示されます。）</t>
    <rPh sb="15" eb="17">
      <t>センタク</t>
    </rPh>
    <rPh sb="19" eb="21">
      <t>キボウ</t>
    </rPh>
    <rPh sb="26" eb="27">
      <t>シタ</t>
    </rPh>
    <rPh sb="28" eb="30">
      <t>ヒョウジ</t>
    </rPh>
    <phoneticPr fontId="1"/>
  </si>
  <si>
    <r>
      <t>本シート上部の「メンター依頼フォーム」に</t>
    </r>
    <r>
      <rPr>
        <b/>
        <u/>
        <sz val="11"/>
        <color theme="1"/>
        <rFont val="游ゴシック"/>
        <family val="3"/>
        <charset val="128"/>
        <scheme val="minor"/>
      </rPr>
      <t>必要事項（黄色のセル）を入力</t>
    </r>
    <r>
      <rPr>
        <u/>
        <sz val="11"/>
        <color theme="1"/>
        <rFont val="游ゴシック"/>
        <family val="3"/>
        <charset val="128"/>
        <scheme val="minor"/>
      </rPr>
      <t>し、</t>
    </r>
    <r>
      <rPr>
        <b/>
        <u/>
        <sz val="11"/>
        <color theme="1"/>
        <rFont val="游ゴシック"/>
        <family val="3"/>
        <charset val="128"/>
        <scheme val="minor"/>
      </rPr>
      <t>PDF</t>
    </r>
    <r>
      <rPr>
        <u/>
        <sz val="11"/>
        <color theme="1"/>
        <rFont val="游ゴシック"/>
        <family val="3"/>
        <charset val="128"/>
        <scheme val="minor"/>
      </rPr>
      <t>にしてください。</t>
    </r>
    <rPh sb="0" eb="1">
      <t>ホン</t>
    </rPh>
    <rPh sb="4" eb="6">
      <t>ジョウブ</t>
    </rPh>
    <rPh sb="12" eb="14">
      <t>イライ</t>
    </rPh>
    <rPh sb="20" eb="22">
      <t>ヒツヨウ</t>
    </rPh>
    <rPh sb="22" eb="24">
      <t>ジコウ</t>
    </rPh>
    <rPh sb="25" eb="27">
      <t>キイロ</t>
    </rPh>
    <rPh sb="32" eb="34">
      <t>ニュウリョク</t>
    </rPh>
    <phoneticPr fontId="1"/>
  </si>
  <si>
    <t>tongali_x_admin@tongali.net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</si>
</sst>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1"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1"/>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u/>
      <sz val="11"/>
      <color theme="10"/>
      <name val="游ゴシック"/>
      <family val="3"/>
      <charset val="128"/>
      <scheme val="minor"/>
    </font>
    <font>
      <b/>
      <u/>
      <sz val="11"/>
      <color theme="10"/>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3">
    <fill>
      <patternFill patternType="none"/>
    </fill>
    <fill>
      <patternFill patternType="gray125"/>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51">
    <xf numFmtId="0" fontId="0" fillId="0" borderId="0" xfId="0">
      <alignment vertical="center"/>
    </xf>
    <xf numFmtId="0" fontId="0" fillId="0" borderId="0" xfId="0" applyAlignment="1">
      <alignment horizontal="center" vertical="center"/>
    </xf>
    <xf numFmtId="0" fontId="2" fillId="0" borderId="0" xfId="1">
      <alignment vertical="center"/>
    </xf>
    <xf numFmtId="0" fontId="3" fillId="0" borderId="0" xfId="0" applyFont="1" applyAlignment="1">
      <alignment horizontal="center" vertical="center"/>
    </xf>
    <xf numFmtId="0" fontId="0" fillId="0" borderId="0" xfId="0" applyAlignment="1">
      <alignment vertical="center" wrapText="1"/>
    </xf>
    <xf numFmtId="0" fontId="0" fillId="0" borderId="0" xfId="0" applyAlignment="1">
      <alignment vertical="center" shrinkToFit="1"/>
    </xf>
    <xf numFmtId="0" fontId="5"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7" fillId="0" borderId="0" xfId="1" applyFo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lignment vertical="center"/>
    </xf>
    <xf numFmtId="14" fontId="5" fillId="0" borderId="0" xfId="0" applyNumberFormat="1" applyFont="1">
      <alignment vertical="center"/>
    </xf>
    <xf numFmtId="0" fontId="5" fillId="0" borderId="0" xfId="0" applyFont="1" applyAlignment="1">
      <alignment horizontal="left" indent="1"/>
    </xf>
    <xf numFmtId="0" fontId="5" fillId="0" borderId="0" xfId="0" applyFont="1" applyAlignment="1">
      <alignment horizontal="left"/>
    </xf>
    <xf numFmtId="0" fontId="5" fillId="0" borderId="0" xfId="0" applyFont="1" applyAlignment="1">
      <alignment horizontal="left" vertical="center"/>
    </xf>
    <xf numFmtId="0" fontId="6" fillId="0" borderId="0" xfId="0" applyFont="1" applyAlignment="1">
      <alignment horizontal="left" vertical="center" indent="1"/>
    </xf>
    <xf numFmtId="0" fontId="7" fillId="0" borderId="0" xfId="1" applyFont="1" applyAlignment="1"/>
    <xf numFmtId="0" fontId="5" fillId="0" borderId="0" xfId="0" applyFont="1" applyAlignment="1"/>
    <xf numFmtId="0" fontId="5" fillId="0" borderId="0" xfId="0" applyFont="1" applyAlignment="1">
      <alignment horizontal="center"/>
    </xf>
    <xf numFmtId="0" fontId="7" fillId="0" borderId="0" xfId="1" applyFont="1" applyFill="1" applyAlignment="1"/>
    <xf numFmtId="0" fontId="8" fillId="2" borderId="0" xfId="1" applyFont="1" applyFill="1" applyAlignment="1">
      <alignment horizontal="center"/>
    </xf>
    <xf numFmtId="0" fontId="5" fillId="0" borderId="6" xfId="0" applyFont="1" applyBorder="1" applyAlignment="1" applyProtection="1">
      <alignment horizontal="right" vertical="center" indent="1"/>
      <protection locked="0"/>
    </xf>
    <xf numFmtId="0" fontId="5" fillId="0" borderId="3" xfId="0" applyFont="1" applyBorder="1" applyAlignment="1" applyProtection="1">
      <alignment horizontal="right" vertical="center" indent="1"/>
      <protection locked="0"/>
    </xf>
    <xf numFmtId="176" fontId="5" fillId="0" borderId="3" xfId="0" applyNumberFormat="1" applyFont="1" applyBorder="1" applyAlignment="1" applyProtection="1">
      <alignment horizontal="center" vertical="center"/>
      <protection locked="0"/>
    </xf>
    <xf numFmtId="176" fontId="5" fillId="0" borderId="7" xfId="0" applyNumberFormat="1" applyFont="1" applyBorder="1" applyAlignment="1" applyProtection="1">
      <alignment horizontal="center" vertical="center"/>
      <protection locked="0"/>
    </xf>
    <xf numFmtId="0" fontId="5" fillId="0" borderId="0" xfId="0" applyFont="1" applyAlignment="1">
      <alignment horizontal="right"/>
    </xf>
    <xf numFmtId="0" fontId="4" fillId="0" borderId="0" xfId="0" applyFont="1" applyAlignment="1">
      <alignment horizontal="center" vertical="center"/>
    </xf>
    <xf numFmtId="0" fontId="3" fillId="0" borderId="0" xfId="0" applyFont="1" applyAlignment="1">
      <alignment horizontal="left" wrapText="1" indent="1"/>
    </xf>
    <xf numFmtId="0" fontId="5" fillId="0" borderId="0" xfId="0" applyFont="1" applyAlignment="1">
      <alignment horizontal="left" indent="1"/>
    </xf>
    <xf numFmtId="0" fontId="5" fillId="0" borderId="6" xfId="0" applyFont="1" applyBorder="1" applyAlignment="1" applyProtection="1">
      <alignment horizontal="left" vertical="top" wrapText="1" indent="1"/>
      <protection locked="0"/>
    </xf>
    <xf numFmtId="0" fontId="5" fillId="0" borderId="3" xfId="0" applyFont="1" applyBorder="1" applyAlignment="1" applyProtection="1">
      <alignment horizontal="left" vertical="top" wrapText="1" indent="1"/>
      <protection locked="0"/>
    </xf>
    <xf numFmtId="0" fontId="5" fillId="0" borderId="7" xfId="0" applyFont="1" applyBorder="1" applyAlignment="1" applyProtection="1">
      <alignment horizontal="left" vertical="top" wrapText="1" indent="1"/>
      <protection locked="0"/>
    </xf>
    <xf numFmtId="0" fontId="5" fillId="0" borderId="10" xfId="0" applyFont="1" applyBorder="1" applyAlignment="1">
      <alignment horizontal="left" vertical="center" indent="1"/>
    </xf>
    <xf numFmtId="0" fontId="5" fillId="0" borderId="11" xfId="0" applyFont="1" applyBorder="1" applyAlignment="1">
      <alignment horizontal="left" vertical="center" indent="1"/>
    </xf>
    <xf numFmtId="0" fontId="5" fillId="0" borderId="12" xfId="0" applyFont="1" applyBorder="1" applyAlignment="1">
      <alignment horizontal="left" vertical="center" indent="1"/>
    </xf>
    <xf numFmtId="0" fontId="5" fillId="0" borderId="8" xfId="0" applyFont="1" applyBorder="1" applyAlignment="1" applyProtection="1">
      <alignment horizontal="left" vertical="center" indent="1"/>
      <protection locked="0"/>
    </xf>
    <xf numFmtId="0" fontId="5" fillId="0" borderId="2" xfId="0" applyFont="1" applyBorder="1" applyAlignment="1" applyProtection="1">
      <alignment horizontal="left" vertical="center" indent="1"/>
      <protection locked="0"/>
    </xf>
    <xf numFmtId="0" fontId="5" fillId="0" borderId="9" xfId="0" applyFont="1" applyBorder="1" applyAlignment="1" applyProtection="1">
      <alignment horizontal="left" vertical="center" indent="1"/>
      <protection locked="0"/>
    </xf>
    <xf numFmtId="0" fontId="5" fillId="0" borderId="0" xfId="0" applyFont="1" applyAlignment="1">
      <alignment horizontal="center" vertical="center"/>
    </xf>
    <xf numFmtId="0" fontId="5" fillId="0" borderId="6" xfId="0" applyFont="1" applyBorder="1" applyAlignment="1" applyProtection="1">
      <alignment horizontal="left" vertical="center" wrapText="1" indent="1"/>
      <protection locked="0"/>
    </xf>
    <xf numFmtId="0" fontId="5" fillId="0" borderId="3" xfId="0" applyFont="1" applyBorder="1" applyAlignment="1" applyProtection="1">
      <alignment horizontal="left" vertical="center" wrapText="1" indent="1"/>
      <protection locked="0"/>
    </xf>
    <xf numFmtId="0" fontId="5" fillId="0" borderId="7" xfId="0" applyFont="1" applyBorder="1" applyAlignment="1" applyProtection="1">
      <alignment horizontal="left" vertical="center" wrapText="1" indent="1"/>
      <protection locked="0"/>
    </xf>
    <xf numFmtId="0" fontId="5" fillId="0" borderId="6" xfId="0" applyFont="1" applyBorder="1" applyAlignment="1" applyProtection="1">
      <alignment horizontal="left" vertical="center" indent="1"/>
      <protection locked="0"/>
    </xf>
    <xf numFmtId="0" fontId="5" fillId="0" borderId="3" xfId="0" applyFont="1" applyBorder="1" applyAlignment="1" applyProtection="1">
      <alignment horizontal="left" vertical="center" indent="1"/>
      <protection locked="0"/>
    </xf>
    <xf numFmtId="0" fontId="5" fillId="0" borderId="7" xfId="0" applyFont="1" applyBorder="1" applyAlignment="1" applyProtection="1">
      <alignment horizontal="left" vertical="center" indent="1"/>
      <protection locked="0"/>
    </xf>
    <xf numFmtId="0" fontId="5" fillId="0" borderId="2" xfId="0" applyFont="1" applyBorder="1" applyAlignment="1">
      <alignment horizontal="center" vertical="center"/>
    </xf>
    <xf numFmtId="0" fontId="5" fillId="0" borderId="0" xfId="0" applyFont="1" applyAlignment="1">
      <alignment horizontal="left"/>
    </xf>
    <xf numFmtId="0" fontId="5" fillId="0" borderId="0" xfId="0" applyFont="1" applyAlignment="1" applyProtection="1">
      <alignment horizontal="left" vertical="center" indent="1"/>
      <protection locked="0"/>
    </xf>
  </cellXfs>
  <cellStyles count="2">
    <cellStyle name="ハイパーリンク" xfId="1" builtinId="8"/>
    <cellStyle name="標準" xfId="0" builtinId="0"/>
  </cellStyles>
  <dxfs count="1">
    <dxf>
      <fill>
        <patternFill>
          <bgColor rgb="FFFFFF00"/>
        </patternFill>
      </fill>
    </dxf>
  </dxfs>
  <tableStyles count="0" defaultTableStyle="TableStyleMedium2" defaultPivotStyle="PivotStyleLight16"/>
  <colors>
    <mruColors>
      <color rgb="FFFFFFE5"/>
      <color rgb="FFFBFBFB"/>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tongali.net/wptongali/wp-content/uploads/2026/04/mentor-pool_r7step1.pdf" TargetMode="External"/></Relationships>
</file>

<file path=xl/drawings/drawing1.xml><?xml version="1.0" encoding="utf-8"?>
<xdr:wsDr xmlns:xdr="http://schemas.openxmlformats.org/drawingml/2006/spreadsheetDrawing" xmlns:a="http://schemas.openxmlformats.org/drawingml/2006/main">
  <xdr:twoCellAnchor>
    <xdr:from>
      <xdr:col>10</xdr:col>
      <xdr:colOff>234950</xdr:colOff>
      <xdr:row>13</xdr:row>
      <xdr:rowOff>1704975</xdr:rowOff>
    </xdr:from>
    <xdr:to>
      <xdr:col>17</xdr:col>
      <xdr:colOff>635000</xdr:colOff>
      <xdr:row>15</xdr:row>
      <xdr:rowOff>158750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5935F308-6AC1-235A-73EA-F9C07300BFC3}"/>
            </a:ext>
          </a:extLst>
        </xdr:cNvPr>
        <xdr:cNvSpPr/>
      </xdr:nvSpPr>
      <xdr:spPr>
        <a:xfrm>
          <a:off x="6816725" y="6562725"/>
          <a:ext cx="5000625" cy="1225550"/>
        </a:xfrm>
        <a:prstGeom prst="roundRect">
          <a:avLst>
            <a:gd name="adj" fmla="val 9925"/>
          </a:avLst>
        </a:prstGeom>
        <a:solidFill>
          <a:srgbClr val="FFFFE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t"/>
        <a:lstStyle/>
        <a:p>
          <a:pPr algn="l"/>
          <a:r>
            <a:rPr kumimoji="1" lang="ja-JP" altLang="en-US" sz="1100">
              <a:solidFill>
                <a:schemeClr val="tx1"/>
              </a:solidFill>
            </a:rPr>
            <a:t>メンターの皆さまには、</a:t>
          </a:r>
          <a:r>
            <a:rPr kumimoji="1" lang="en-US" altLang="ja-JP" sz="1100">
              <a:solidFill>
                <a:schemeClr val="tx1"/>
              </a:solidFill>
            </a:rPr>
            <a:t>GAP</a:t>
          </a:r>
          <a:r>
            <a:rPr kumimoji="1" lang="ja-JP" altLang="en-US" sz="1100">
              <a:solidFill>
                <a:schemeClr val="tx1"/>
              </a:solidFill>
            </a:rPr>
            <a:t>ファンドプログラムの主旨をご理解いただき、ボランティアに近い形で力を貸していただいています。</a:t>
          </a:r>
          <a:br>
            <a:rPr kumimoji="1" lang="en-US" altLang="ja-JP" sz="1100">
              <a:solidFill>
                <a:schemeClr val="tx1"/>
              </a:solidFill>
            </a:rPr>
          </a:br>
          <a:r>
            <a:rPr kumimoji="1" lang="ja-JP" altLang="en-US" sz="1100">
              <a:solidFill>
                <a:schemeClr val="tx1"/>
              </a:solidFill>
            </a:rPr>
            <a:t>くれぐれも失礼のないように、ご対応ください。</a:t>
          </a:r>
          <a:br>
            <a:rPr kumimoji="1" lang="en-US" altLang="ja-JP" sz="1100">
              <a:solidFill>
                <a:schemeClr val="tx1"/>
              </a:solidFill>
            </a:rPr>
          </a:br>
          <a:r>
            <a:rPr kumimoji="1" lang="ja-JP" altLang="en-US" sz="1100">
              <a:solidFill>
                <a:schemeClr val="tx1"/>
              </a:solidFill>
            </a:rPr>
            <a:t>各メンターのプロフィールは、</a:t>
          </a:r>
          <a:r>
            <a:rPr kumimoji="1" lang="ja-JP" altLang="en-US" sz="1100" b="1" i="0" u="sng">
              <a:solidFill>
                <a:schemeClr val="tx1"/>
              </a:solidFill>
            </a:rPr>
            <a:t>こちらから</a:t>
          </a:r>
          <a:r>
            <a:rPr kumimoji="1" lang="ja-JP" altLang="en-US" sz="1100">
              <a:solidFill>
                <a:schemeClr val="tx1"/>
              </a:solidFill>
            </a:rPr>
            <a:t>ご覧ください。</a:t>
          </a:r>
        </a:p>
      </xdr:txBody>
    </xdr:sp>
    <xdr:clientData/>
  </xdr:twoCellAnchor>
  <xdr:twoCellAnchor editAs="oneCell">
    <xdr:from>
      <xdr:col>10</xdr:col>
      <xdr:colOff>225425</xdr:colOff>
      <xdr:row>1</xdr:row>
      <xdr:rowOff>219075</xdr:rowOff>
    </xdr:from>
    <xdr:to>
      <xdr:col>25</xdr:col>
      <xdr:colOff>123825</xdr:colOff>
      <xdr:row>13</xdr:row>
      <xdr:rowOff>1482725</xdr:rowOff>
    </xdr:to>
    <xdr:pic>
      <xdr:nvPicPr>
        <xdr:cNvPr id="6" name="図 5">
          <a:extLst>
            <a:ext uri="{FF2B5EF4-FFF2-40B4-BE49-F238E27FC236}">
              <a16:creationId xmlns:a16="http://schemas.microsoft.com/office/drawing/2014/main" id="{AFE0E557-1549-6519-E57B-638214E5E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07200" y="857250"/>
          <a:ext cx="9756775" cy="5483225"/>
        </a:xfrm>
        <a:prstGeom prst="rect">
          <a:avLst/>
        </a:prstGeom>
        <a:noFill/>
        <a:ln>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25</xdr:row>
      <xdr:rowOff>38100</xdr:rowOff>
    </xdr:from>
    <xdr:to>
      <xdr:col>12</xdr:col>
      <xdr:colOff>219075</xdr:colOff>
      <xdr:row>29</xdr:row>
      <xdr:rowOff>133350</xdr:rowOff>
    </xdr:to>
    <xdr:sp macro="" textlink="">
      <xdr:nvSpPr>
        <xdr:cNvPr id="7" name="正方形/長方形 6">
          <a:extLst>
            <a:ext uri="{FF2B5EF4-FFF2-40B4-BE49-F238E27FC236}">
              <a16:creationId xmlns:a16="http://schemas.microsoft.com/office/drawing/2014/main" id="{66F11E06-3DAE-872B-FB32-F137C87D6DBD}"/>
            </a:ext>
          </a:extLst>
        </xdr:cNvPr>
        <xdr:cNvSpPr/>
      </xdr:nvSpPr>
      <xdr:spPr>
        <a:xfrm>
          <a:off x="285750" y="11306175"/>
          <a:ext cx="7829550" cy="1619250"/>
        </a:xfrm>
        <a:prstGeom prst="rect">
          <a:avLst/>
        </a:prstGeom>
        <a:no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Yusuke.hattori@sun-asterisk.com" TargetMode="External"/><Relationship Id="rId7" Type="http://schemas.openxmlformats.org/officeDocument/2006/relationships/hyperlink" Target="mailto:ichihashi@uslf.jp" TargetMode="External"/><Relationship Id="rId2" Type="http://schemas.openxmlformats.org/officeDocument/2006/relationships/hyperlink" Target="mailto:t.maruyama@xfutures.co.jp" TargetMode="External"/><Relationship Id="rId1" Type="http://schemas.openxmlformats.org/officeDocument/2006/relationships/hyperlink" Target="mailto:nakagawa@academic-gangstar.com" TargetMode="External"/><Relationship Id="rId6" Type="http://schemas.openxmlformats.org/officeDocument/2006/relationships/hyperlink" Target="mailto:hnagabukuro@ypshoten.com" TargetMode="External"/><Relationship Id="rId5" Type="http://schemas.openxmlformats.org/officeDocument/2006/relationships/hyperlink" Target="mailto:munakata@mesomery.com" TargetMode="External"/><Relationship Id="rId4" Type="http://schemas.openxmlformats.org/officeDocument/2006/relationships/hyperlink" Target="mailto:yuta.hirayama@ideapost.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8193F-D859-47DD-A013-E8F5AABC58D4}">
  <sheetPr codeName="Sheet1"/>
  <dimension ref="A1:N32"/>
  <sheetViews>
    <sheetView showGridLines="0" tabSelected="1" zoomScaleNormal="100" workbookViewId="0">
      <selection activeCell="A18" sqref="A18:I18"/>
    </sheetView>
  </sheetViews>
  <sheetFormatPr defaultRowHeight="18" x14ac:dyDescent="0.55000000000000004"/>
  <cols>
    <col min="1" max="1" width="20.5" style="7" customWidth="1"/>
    <col min="2" max="2" width="8.58203125" style="6" customWidth="1"/>
    <col min="3" max="3" width="5.58203125" style="6" customWidth="1"/>
    <col min="4" max="4" width="8.58203125" style="7" customWidth="1"/>
    <col min="5" max="5" width="5.58203125" style="7" customWidth="1"/>
    <col min="6" max="6" width="3.58203125" style="7" customWidth="1"/>
    <col min="7" max="7" width="10.58203125" style="6" customWidth="1"/>
    <col min="8" max="8" width="5.58203125" style="7" customWidth="1"/>
    <col min="9" max="9" width="10.58203125" style="7" customWidth="1"/>
    <col min="10" max="10" width="6.9140625" style="6" customWidth="1"/>
    <col min="11" max="16384" width="8.6640625" style="6"/>
  </cols>
  <sheetData>
    <row r="1" spans="1:14" ht="50" customHeight="1" x14ac:dyDescent="0.55000000000000004">
      <c r="A1" s="29" t="s">
        <v>0</v>
      </c>
      <c r="B1" s="29"/>
      <c r="C1" s="29"/>
      <c r="D1" s="29"/>
      <c r="E1" s="29"/>
      <c r="F1" s="29"/>
      <c r="G1" s="29"/>
      <c r="H1" s="29"/>
      <c r="I1" s="29"/>
      <c r="M1" s="7"/>
    </row>
    <row r="2" spans="1:14" x14ac:dyDescent="0.55000000000000004">
      <c r="A2" s="41"/>
      <c r="B2" s="41"/>
      <c r="C2" s="41"/>
      <c r="D2" s="41"/>
      <c r="E2" s="41"/>
      <c r="F2" s="41"/>
      <c r="G2" s="41"/>
      <c r="H2" s="41"/>
      <c r="I2" s="41"/>
    </row>
    <row r="3" spans="1:14" ht="20" customHeight="1" x14ac:dyDescent="0.55000000000000004">
      <c r="A3" s="3" t="s">
        <v>107</v>
      </c>
      <c r="B3" s="50"/>
      <c r="C3" s="50"/>
      <c r="D3" s="50"/>
      <c r="E3" s="50"/>
      <c r="F3" s="50"/>
      <c r="G3" s="50"/>
      <c r="H3" s="50"/>
      <c r="I3" s="50"/>
      <c r="K3"/>
    </row>
    <row r="4" spans="1:14" x14ac:dyDescent="0.55000000000000004">
      <c r="A4" s="41"/>
      <c r="B4" s="41"/>
      <c r="C4" s="41"/>
      <c r="D4" s="41"/>
      <c r="E4" s="41"/>
      <c r="F4" s="41"/>
      <c r="G4" s="41"/>
      <c r="H4" s="41"/>
      <c r="I4" s="41"/>
    </row>
    <row r="5" spans="1:14" ht="30" customHeight="1" x14ac:dyDescent="0.55000000000000004">
      <c r="A5" s="8" t="s">
        <v>106</v>
      </c>
      <c r="B5" s="45" t="str">
        <f>IFERROR(VLOOKUP(依頼フォーム!B3,研究代表者リスト,2,FALSE),"")</f>
        <v/>
      </c>
      <c r="C5" s="46"/>
      <c r="D5" s="46"/>
      <c r="E5" s="46"/>
      <c r="F5" s="46"/>
      <c r="G5" s="46"/>
      <c r="H5" s="46"/>
      <c r="I5" s="47"/>
    </row>
    <row r="6" spans="1:14" ht="30" customHeight="1" x14ac:dyDescent="0.55000000000000004">
      <c r="A6" s="8" t="s">
        <v>114</v>
      </c>
      <c r="B6" s="45" t="str">
        <f>IFERROR(VLOOKUP(B3,研究代表者リスト,3,FALSE),"")&amp;" "&amp;IFERROR(VLOOKUP(B3,研究代表者リスト,4,FALSE),"")</f>
        <v xml:space="preserve"> </v>
      </c>
      <c r="C6" s="46"/>
      <c r="D6" s="46"/>
      <c r="E6" s="46"/>
      <c r="F6" s="46"/>
      <c r="G6" s="46"/>
      <c r="H6" s="46"/>
      <c r="I6" s="47"/>
      <c r="N6" s="9"/>
    </row>
    <row r="7" spans="1:14" ht="62.5" customHeight="1" x14ac:dyDescent="0.55000000000000004">
      <c r="A7" s="8" t="s">
        <v>1</v>
      </c>
      <c r="B7" s="42" t="str">
        <f>IFERROR(VLOOKUP(B3,研究代表者リスト,5,FALSE),"")</f>
        <v/>
      </c>
      <c r="C7" s="43"/>
      <c r="D7" s="43"/>
      <c r="E7" s="43"/>
      <c r="F7" s="43"/>
      <c r="G7" s="43"/>
      <c r="H7" s="43"/>
      <c r="I7" s="44"/>
    </row>
    <row r="8" spans="1:14" ht="13.5" customHeight="1" x14ac:dyDescent="0.55000000000000004">
      <c r="A8" s="41"/>
      <c r="B8" s="41"/>
      <c r="C8" s="41"/>
      <c r="D8" s="41"/>
      <c r="E8" s="41"/>
      <c r="F8" s="41"/>
      <c r="G8" s="41"/>
      <c r="H8" s="41"/>
      <c r="I8" s="41"/>
    </row>
    <row r="9" spans="1:14" ht="30" customHeight="1" x14ac:dyDescent="0.55000000000000004">
      <c r="A9" s="10" t="s">
        <v>2</v>
      </c>
      <c r="B9" s="38"/>
      <c r="C9" s="39"/>
      <c r="D9" s="39"/>
      <c r="E9" s="39"/>
      <c r="F9" s="39"/>
      <c r="G9" s="39"/>
      <c r="H9" s="39"/>
      <c r="I9" s="40"/>
    </row>
    <row r="10" spans="1:14" ht="20" customHeight="1" x14ac:dyDescent="0.55000000000000004">
      <c r="A10" s="11"/>
      <c r="B10" s="35" t="str">
        <f>IFERROR(VLOOKUP(B9,メンターリスト,2,FALSE),"")</f>
        <v/>
      </c>
      <c r="C10" s="36"/>
      <c r="D10" s="36"/>
      <c r="E10" s="36"/>
      <c r="F10" s="36"/>
      <c r="G10" s="36"/>
      <c r="H10" s="36"/>
      <c r="I10" s="37"/>
    </row>
    <row r="11" spans="1:14" ht="30" customHeight="1" x14ac:dyDescent="0.55000000000000004">
      <c r="A11" s="8" t="s">
        <v>4</v>
      </c>
      <c r="B11" s="24"/>
      <c r="C11" s="12" t="s">
        <v>147</v>
      </c>
      <c r="D11" s="25"/>
      <c r="E11" s="12" t="s">
        <v>148</v>
      </c>
      <c r="F11" s="13"/>
      <c r="G11" s="26"/>
      <c r="H11" s="12" t="s">
        <v>150</v>
      </c>
      <c r="I11" s="27"/>
      <c r="M11" s="14"/>
    </row>
    <row r="12" spans="1:14" ht="30" customHeight="1" x14ac:dyDescent="0.55000000000000004">
      <c r="A12" s="8" t="s">
        <v>5</v>
      </c>
      <c r="B12" s="24"/>
      <c r="C12" s="12" t="s">
        <v>147</v>
      </c>
      <c r="D12" s="25"/>
      <c r="E12" s="12" t="s">
        <v>148</v>
      </c>
      <c r="F12" s="13"/>
      <c r="G12" s="26"/>
      <c r="H12" s="12" t="s">
        <v>150</v>
      </c>
      <c r="I12" s="27"/>
    </row>
    <row r="13" spans="1:14" ht="30" customHeight="1" x14ac:dyDescent="0.55000000000000004">
      <c r="A13" s="8" t="s">
        <v>6</v>
      </c>
      <c r="B13" s="24"/>
      <c r="C13" s="12" t="s">
        <v>147</v>
      </c>
      <c r="D13" s="25"/>
      <c r="E13" s="12" t="s">
        <v>148</v>
      </c>
      <c r="F13" s="13"/>
      <c r="G13" s="26"/>
      <c r="H13" s="12" t="s">
        <v>150</v>
      </c>
      <c r="I13" s="27"/>
    </row>
    <row r="14" spans="1:14" ht="207" customHeight="1" x14ac:dyDescent="0.55000000000000004">
      <c r="A14" s="8" t="s">
        <v>3</v>
      </c>
      <c r="B14" s="32"/>
      <c r="C14" s="33"/>
      <c r="D14" s="33"/>
      <c r="E14" s="33"/>
      <c r="F14" s="33"/>
      <c r="G14" s="33"/>
      <c r="H14" s="33"/>
      <c r="I14" s="34"/>
    </row>
    <row r="15" spans="1:14" ht="11.5" customHeight="1" x14ac:dyDescent="0.55000000000000004">
      <c r="A15" s="48"/>
      <c r="B15" s="48"/>
      <c r="C15" s="48"/>
      <c r="D15" s="48"/>
      <c r="E15" s="48"/>
      <c r="F15" s="48"/>
      <c r="G15" s="48"/>
      <c r="H15" s="48"/>
      <c r="I15" s="48"/>
    </row>
    <row r="16" spans="1:14" ht="86" customHeight="1" x14ac:dyDescent="0.55000000000000004">
      <c r="A16" s="30" t="s">
        <v>160</v>
      </c>
      <c r="B16" s="31"/>
      <c r="C16" s="31"/>
      <c r="D16" s="31"/>
      <c r="E16" s="31"/>
      <c r="F16" s="31"/>
      <c r="G16" s="31"/>
      <c r="H16" s="31"/>
      <c r="I16" s="31"/>
    </row>
    <row r="17" spans="1:9" ht="24" customHeight="1" x14ac:dyDescent="0.55000000000000004">
      <c r="B17" t="s">
        <v>163</v>
      </c>
    </row>
    <row r="18" spans="1:9" ht="30" customHeight="1" x14ac:dyDescent="0.55000000000000004">
      <c r="A18" s="49"/>
      <c r="B18" s="49"/>
      <c r="C18" s="49"/>
      <c r="D18" s="49"/>
      <c r="E18" s="49"/>
      <c r="F18" s="49"/>
      <c r="G18" s="49"/>
      <c r="H18" s="49"/>
      <c r="I18" s="49"/>
    </row>
    <row r="19" spans="1:9" ht="22.5" x14ac:dyDescent="0.55000000000000004">
      <c r="A19" s="18" t="s">
        <v>151</v>
      </c>
      <c r="B19" s="9"/>
      <c r="I19" s="16"/>
    </row>
    <row r="20" spans="1:9" s="20" customFormat="1" ht="23.5" customHeight="1" x14ac:dyDescent="0.55000000000000004">
      <c r="A20" s="15" t="s">
        <v>162</v>
      </c>
      <c r="B20" s="19"/>
      <c r="D20" s="21"/>
      <c r="E20" s="21"/>
      <c r="F20" s="21"/>
      <c r="H20" s="21"/>
      <c r="I20" s="21"/>
    </row>
    <row r="21" spans="1:9" s="20" customFormat="1" ht="23.5" customHeight="1" x14ac:dyDescent="0.55000000000000004">
      <c r="A21" s="15" t="s">
        <v>152</v>
      </c>
      <c r="B21" s="22"/>
      <c r="D21" s="21"/>
      <c r="E21" s="21"/>
      <c r="F21" s="21"/>
      <c r="H21" s="21"/>
      <c r="I21" s="23" t="str">
        <f>HYPERLINK("mailto:"&amp;B10&amp;"?cc="&amp;B17&amp;"?&amp;subject="&amp;メール件名&amp;"&amp;body="&amp;B9&amp;"%0a"&amp;"","メール作成")</f>
        <v>メール作成</v>
      </c>
    </row>
    <row r="22" spans="1:9" s="20" customFormat="1" ht="23.5" customHeight="1" x14ac:dyDescent="0.55000000000000004">
      <c r="A22" s="15" t="s">
        <v>153</v>
      </c>
      <c r="D22" s="21"/>
      <c r="E22" s="21"/>
      <c r="F22" s="21"/>
      <c r="H22" s="21"/>
      <c r="I22" s="21"/>
    </row>
    <row r="23" spans="1:9" x14ac:dyDescent="0.55000000000000004">
      <c r="B23" s="9"/>
    </row>
    <row r="24" spans="1:9" x14ac:dyDescent="0.55000000000000004">
      <c r="A24" s="17" t="s">
        <v>154</v>
      </c>
    </row>
    <row r="25" spans="1:9" x14ac:dyDescent="0.55000000000000004">
      <c r="A25" s="17" t="s">
        <v>161</v>
      </c>
    </row>
    <row r="26" spans="1:9" ht="30" customHeight="1" x14ac:dyDescent="0.55000000000000004">
      <c r="A26" s="28" t="s">
        <v>155</v>
      </c>
      <c r="B26" s="20" t="str">
        <f>メンターのメールアドレス</f>
        <v/>
      </c>
    </row>
    <row r="27" spans="1:9" ht="30" customHeight="1" x14ac:dyDescent="0.55000000000000004">
      <c r="A27" s="28" t="s">
        <v>156</v>
      </c>
      <c r="B27" s="20" t="str">
        <f>事務局メールアドレス</f>
        <v>tongali_x_admin@tongali.net</v>
      </c>
    </row>
    <row r="28" spans="1:9" ht="30" customHeight="1" x14ac:dyDescent="0.55000000000000004">
      <c r="A28" s="28" t="s">
        <v>157</v>
      </c>
      <c r="B28" s="20" t="str">
        <f>メール件名</f>
        <v>【メンター相談のお願い】</v>
      </c>
    </row>
    <row r="29" spans="1:9" ht="30" customHeight="1" x14ac:dyDescent="0.55000000000000004">
      <c r="A29" s="28" t="s">
        <v>158</v>
      </c>
      <c r="B29" s="20" t="s">
        <v>159</v>
      </c>
    </row>
    <row r="32" spans="1:9" x14ac:dyDescent="0.55000000000000004">
      <c r="A32" s="17"/>
    </row>
  </sheetData>
  <sheetProtection algorithmName="SHA-512" hashValue="Y7PAR4IkslbDoeam3BroSADmPVdEpQVYFlm5qD8F4b60dgXLT8kYx3VhiXrIlM4Z2mi/W66V6PIC234oeJR6Cw==" saltValue="j7iU5UMkAQ2OmtR5fXiOqw==" spinCount="100000" sheet="1" objects="1" scenarios="1"/>
  <mergeCells count="14">
    <mergeCell ref="A18:I18"/>
    <mergeCell ref="B5:I5"/>
    <mergeCell ref="A4:I4"/>
    <mergeCell ref="B3:I3"/>
    <mergeCell ref="A2:I2"/>
    <mergeCell ref="A1:I1"/>
    <mergeCell ref="A16:I16"/>
    <mergeCell ref="B14:I14"/>
    <mergeCell ref="B10:I10"/>
    <mergeCell ref="B9:I9"/>
    <mergeCell ref="A8:I8"/>
    <mergeCell ref="B7:I7"/>
    <mergeCell ref="B6:I6"/>
    <mergeCell ref="A15:I15"/>
  </mergeCells>
  <phoneticPr fontId="1"/>
  <conditionalFormatting sqref="B3 B9 B11 D11 G11 I11 B14">
    <cfRule type="cellIs" dxfId="0" priority="1" operator="equal">
      <formula>""</formula>
    </cfRule>
  </conditionalFormatting>
  <dataValidations count="2">
    <dataValidation type="list" allowBlank="1" showInputMessage="1" showErrorMessage="1" sqref="B11:B13" xr:uid="{34A8A858-F1F9-4F60-B770-E7EF3FCF1D5C}">
      <formula1>月</formula1>
    </dataValidation>
    <dataValidation type="list" allowBlank="1" showInputMessage="1" showErrorMessage="1" sqref="D11:D13" xr:uid="{9472E7CE-EA0D-48C6-AA7B-F1B0C6A6E97D}">
      <formula1>日</formula1>
    </dataValidation>
  </dataValidations>
  <printOptions horizontalCentered="1"/>
  <pageMargins left="0.51181102362204722" right="0.51181102362204722" top="0.74803149606299213" bottom="0.74803149606299213" header="0.31496062992125984" footer="0.31496062992125984"/>
  <pageSetup paperSize="9" scale="96" orientation="portrait" r:id="rId1"/>
  <headerFooter>
    <oddHeader>&amp;L&amp;9令和7年度GAPファンドプログラム『ステップ1』</oddHeader>
  </headerFooter>
  <ignoredErrors>
    <ignoredError sqref="B5:I7"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1FDB888-0D25-4679-869B-49D5EF4CACE1}">
          <x14:formula1>
            <xm:f>リスト!$F$2:$F$29</xm:f>
          </x14:formula1>
          <xm:sqref>B3</xm:sqref>
        </x14:dataValidation>
        <x14:dataValidation type="list" allowBlank="1" showInputMessage="1" showErrorMessage="1" xr:uid="{26724F52-2808-4838-97CC-F3A4E6D39AD8}">
          <x14:formula1>
            <xm:f>リスト!$C$2:$C$8</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296A-EC06-429F-BC39-A277AEBC6689}">
  <sheetPr codeName="Sheet2"/>
  <dimension ref="A1:M32"/>
  <sheetViews>
    <sheetView workbookViewId="0">
      <selection activeCell="B2" sqref="B2"/>
    </sheetView>
  </sheetViews>
  <sheetFormatPr defaultRowHeight="18" x14ac:dyDescent="0.55000000000000004"/>
  <cols>
    <col min="1" max="1" width="50.08203125" customWidth="1"/>
    <col min="3" max="3" width="33.08203125" customWidth="1"/>
    <col min="4" max="4" width="34.83203125" bestFit="1" customWidth="1"/>
    <col min="6" max="6" width="24.58203125" customWidth="1"/>
    <col min="7" max="7" width="13.25" customWidth="1"/>
    <col min="8" max="8" width="17.25" bestFit="1" customWidth="1"/>
    <col min="9" max="9" width="19" customWidth="1"/>
    <col min="10" max="10" width="50.5" style="5" customWidth="1"/>
  </cols>
  <sheetData>
    <row r="1" spans="1:13" x14ac:dyDescent="0.55000000000000004">
      <c r="A1" t="s">
        <v>149</v>
      </c>
      <c r="C1" t="s">
        <v>144</v>
      </c>
      <c r="D1" t="s">
        <v>145</v>
      </c>
      <c r="F1" t="s">
        <v>42</v>
      </c>
      <c r="G1" t="s">
        <v>43</v>
      </c>
      <c r="H1" t="s">
        <v>104</v>
      </c>
      <c r="I1" t="s">
        <v>105</v>
      </c>
      <c r="J1" s="5" t="s">
        <v>143</v>
      </c>
      <c r="L1" s="1" t="s">
        <v>147</v>
      </c>
      <c r="M1" s="1" t="s">
        <v>148</v>
      </c>
    </row>
    <row r="2" spans="1:13" x14ac:dyDescent="0.55000000000000004">
      <c r="A2" t="str">
        <f>"【メンター相談のお願い】"&amp;IFERROR("Tongali GAPファンドプログラム："&amp;VLOOKUP(依頼フォーム!B3,研究代表者リスト,3,FALSE)&amp;" "&amp;SUBSTITUTE(VLOOKUP(依頼フォーム!B3,研究代表者リスト,2,FALSE),"　",""),"")</f>
        <v>【メンター相談のお願い】</v>
      </c>
      <c r="C2" t="s">
        <v>108</v>
      </c>
      <c r="D2" s="2" t="s">
        <v>7</v>
      </c>
      <c r="F2" t="s">
        <v>14</v>
      </c>
      <c r="G2" t="s">
        <v>44</v>
      </c>
      <c r="H2" t="s">
        <v>45</v>
      </c>
      <c r="I2" t="s">
        <v>46</v>
      </c>
      <c r="J2" s="5" t="s">
        <v>115</v>
      </c>
      <c r="L2">
        <v>1</v>
      </c>
      <c r="M2">
        <v>1</v>
      </c>
    </row>
    <row r="3" spans="1:13" x14ac:dyDescent="0.55000000000000004">
      <c r="C3" t="s">
        <v>109</v>
      </c>
      <c r="D3" s="2" t="s">
        <v>8</v>
      </c>
      <c r="F3" t="s">
        <v>15</v>
      </c>
      <c r="G3" t="s">
        <v>47</v>
      </c>
      <c r="H3" t="s">
        <v>45</v>
      </c>
      <c r="I3" t="s">
        <v>48</v>
      </c>
      <c r="J3" s="5" t="s">
        <v>116</v>
      </c>
      <c r="L3">
        <v>2</v>
      </c>
      <c r="M3">
        <v>2</v>
      </c>
    </row>
    <row r="4" spans="1:13" x14ac:dyDescent="0.55000000000000004">
      <c r="C4" t="s">
        <v>110</v>
      </c>
      <c r="D4" s="2" t="s">
        <v>9</v>
      </c>
      <c r="F4" t="s">
        <v>16</v>
      </c>
      <c r="G4" t="s">
        <v>49</v>
      </c>
      <c r="H4" t="s">
        <v>45</v>
      </c>
      <c r="I4" t="s">
        <v>50</v>
      </c>
      <c r="J4" s="5" t="s">
        <v>117</v>
      </c>
      <c r="L4">
        <v>3</v>
      </c>
      <c r="M4">
        <v>3</v>
      </c>
    </row>
    <row r="5" spans="1:13" x14ac:dyDescent="0.55000000000000004">
      <c r="C5" t="s">
        <v>111</v>
      </c>
      <c r="D5" s="2" t="s">
        <v>10</v>
      </c>
      <c r="F5" t="s">
        <v>17</v>
      </c>
      <c r="G5" t="s">
        <v>51</v>
      </c>
      <c r="H5" t="s">
        <v>45</v>
      </c>
      <c r="I5" t="s">
        <v>52</v>
      </c>
      <c r="J5" s="5" t="s">
        <v>118</v>
      </c>
      <c r="L5">
        <v>4</v>
      </c>
      <c r="M5">
        <v>4</v>
      </c>
    </row>
    <row r="6" spans="1:13" x14ac:dyDescent="0.55000000000000004">
      <c r="C6" t="s">
        <v>112</v>
      </c>
      <c r="D6" s="2" t="s">
        <v>11</v>
      </c>
      <c r="F6" t="s">
        <v>18</v>
      </c>
      <c r="G6" t="s">
        <v>53</v>
      </c>
      <c r="H6" t="s">
        <v>45</v>
      </c>
      <c r="I6" t="s">
        <v>54</v>
      </c>
      <c r="J6" s="5" t="s">
        <v>119</v>
      </c>
      <c r="L6">
        <v>5</v>
      </c>
      <c r="M6">
        <v>5</v>
      </c>
    </row>
    <row r="7" spans="1:13" x14ac:dyDescent="0.55000000000000004">
      <c r="C7" t="s">
        <v>113</v>
      </c>
      <c r="D7" s="2" t="s">
        <v>12</v>
      </c>
      <c r="F7" t="s">
        <v>19</v>
      </c>
      <c r="G7" t="s">
        <v>55</v>
      </c>
      <c r="H7" t="s">
        <v>45</v>
      </c>
      <c r="I7" t="s">
        <v>56</v>
      </c>
      <c r="J7" s="5" t="s">
        <v>120</v>
      </c>
      <c r="L7">
        <v>6</v>
      </c>
      <c r="M7">
        <v>6</v>
      </c>
    </row>
    <row r="8" spans="1:13" ht="36" x14ac:dyDescent="0.55000000000000004">
      <c r="C8" s="4" t="s">
        <v>146</v>
      </c>
      <c r="D8" s="2" t="s">
        <v>13</v>
      </c>
      <c r="F8" t="s">
        <v>20</v>
      </c>
      <c r="G8" t="s">
        <v>57</v>
      </c>
      <c r="H8" t="s">
        <v>45</v>
      </c>
      <c r="I8" t="s">
        <v>58</v>
      </c>
      <c r="J8" s="5" t="s">
        <v>121</v>
      </c>
      <c r="L8">
        <v>7</v>
      </c>
      <c r="M8">
        <v>7</v>
      </c>
    </row>
    <row r="9" spans="1:13" x14ac:dyDescent="0.55000000000000004">
      <c r="F9" t="s">
        <v>21</v>
      </c>
      <c r="G9" t="s">
        <v>59</v>
      </c>
      <c r="H9" t="s">
        <v>60</v>
      </c>
      <c r="I9" t="s">
        <v>61</v>
      </c>
      <c r="J9" s="5" t="s">
        <v>122</v>
      </c>
      <c r="L9">
        <v>8</v>
      </c>
      <c r="M9">
        <v>8</v>
      </c>
    </row>
    <row r="10" spans="1:13" x14ac:dyDescent="0.55000000000000004">
      <c r="F10" t="s">
        <v>22</v>
      </c>
      <c r="G10" t="s">
        <v>62</v>
      </c>
      <c r="H10" t="s">
        <v>63</v>
      </c>
      <c r="I10" t="s">
        <v>64</v>
      </c>
      <c r="J10" s="5" t="s">
        <v>123</v>
      </c>
      <c r="L10">
        <v>9</v>
      </c>
      <c r="M10">
        <v>9</v>
      </c>
    </row>
    <row r="11" spans="1:13" x14ac:dyDescent="0.55000000000000004">
      <c r="F11" t="s">
        <v>23</v>
      </c>
      <c r="G11" t="s">
        <v>65</v>
      </c>
      <c r="H11" t="s">
        <v>63</v>
      </c>
      <c r="I11" t="s">
        <v>50</v>
      </c>
      <c r="J11" s="5" t="s">
        <v>124</v>
      </c>
      <c r="L11">
        <v>10</v>
      </c>
      <c r="M11">
        <v>10</v>
      </c>
    </row>
    <row r="12" spans="1:13" x14ac:dyDescent="0.55000000000000004">
      <c r="F12" t="s">
        <v>24</v>
      </c>
      <c r="G12" t="s">
        <v>66</v>
      </c>
      <c r="H12" t="s">
        <v>63</v>
      </c>
      <c r="I12" t="s">
        <v>67</v>
      </c>
      <c r="J12" s="5" t="s">
        <v>125</v>
      </c>
      <c r="L12">
        <v>11</v>
      </c>
      <c r="M12">
        <v>11</v>
      </c>
    </row>
    <row r="13" spans="1:13" x14ac:dyDescent="0.55000000000000004">
      <c r="F13" t="s">
        <v>25</v>
      </c>
      <c r="G13" t="s">
        <v>68</v>
      </c>
      <c r="H13" t="s">
        <v>63</v>
      </c>
      <c r="I13" t="s">
        <v>69</v>
      </c>
      <c r="J13" s="5" t="s">
        <v>126</v>
      </c>
      <c r="L13">
        <v>12</v>
      </c>
      <c r="M13">
        <v>12</v>
      </c>
    </row>
    <row r="14" spans="1:13" x14ac:dyDescent="0.55000000000000004">
      <c r="F14" t="s">
        <v>26</v>
      </c>
      <c r="G14" t="s">
        <v>70</v>
      </c>
      <c r="H14" t="s">
        <v>71</v>
      </c>
      <c r="I14" t="s">
        <v>72</v>
      </c>
      <c r="J14" s="5" t="s">
        <v>127</v>
      </c>
      <c r="M14">
        <v>13</v>
      </c>
    </row>
    <row r="15" spans="1:13" x14ac:dyDescent="0.55000000000000004">
      <c r="F15" t="s">
        <v>27</v>
      </c>
      <c r="G15" t="s">
        <v>73</v>
      </c>
      <c r="H15" t="s">
        <v>71</v>
      </c>
      <c r="I15" t="s">
        <v>74</v>
      </c>
      <c r="J15" s="5" t="s">
        <v>128</v>
      </c>
      <c r="M15">
        <v>14</v>
      </c>
    </row>
    <row r="16" spans="1:13" x14ac:dyDescent="0.55000000000000004">
      <c r="F16" t="s">
        <v>28</v>
      </c>
      <c r="G16" t="s">
        <v>75</v>
      </c>
      <c r="H16" t="s">
        <v>76</v>
      </c>
      <c r="I16" t="s">
        <v>77</v>
      </c>
      <c r="J16" s="5" t="s">
        <v>129</v>
      </c>
      <c r="M16">
        <v>15</v>
      </c>
    </row>
    <row r="17" spans="6:13" x14ac:dyDescent="0.55000000000000004">
      <c r="F17" t="s">
        <v>29</v>
      </c>
      <c r="G17" t="s">
        <v>78</v>
      </c>
      <c r="H17" t="s">
        <v>76</v>
      </c>
      <c r="I17" t="s">
        <v>79</v>
      </c>
      <c r="J17" s="5" t="s">
        <v>130</v>
      </c>
      <c r="M17">
        <v>16</v>
      </c>
    </row>
    <row r="18" spans="6:13" x14ac:dyDescent="0.55000000000000004">
      <c r="F18" t="s">
        <v>30</v>
      </c>
      <c r="G18" t="s">
        <v>80</v>
      </c>
      <c r="H18" t="s">
        <v>81</v>
      </c>
      <c r="I18" t="s">
        <v>82</v>
      </c>
      <c r="J18" s="5" t="s">
        <v>131</v>
      </c>
      <c r="M18">
        <v>17</v>
      </c>
    </row>
    <row r="19" spans="6:13" x14ac:dyDescent="0.55000000000000004">
      <c r="F19" t="s">
        <v>31</v>
      </c>
      <c r="G19" t="s">
        <v>83</v>
      </c>
      <c r="H19" t="s">
        <v>81</v>
      </c>
      <c r="I19" t="s">
        <v>84</v>
      </c>
      <c r="J19" s="5" t="s">
        <v>132</v>
      </c>
      <c r="M19">
        <v>18</v>
      </c>
    </row>
    <row r="20" spans="6:13" x14ac:dyDescent="0.55000000000000004">
      <c r="F20" t="s">
        <v>32</v>
      </c>
      <c r="G20" t="s">
        <v>85</v>
      </c>
      <c r="H20" t="s">
        <v>81</v>
      </c>
      <c r="I20" t="s">
        <v>84</v>
      </c>
      <c r="J20" s="5" t="s">
        <v>133</v>
      </c>
      <c r="M20">
        <v>19</v>
      </c>
    </row>
    <row r="21" spans="6:13" x14ac:dyDescent="0.55000000000000004">
      <c r="F21" t="s">
        <v>33</v>
      </c>
      <c r="G21" t="s">
        <v>86</v>
      </c>
      <c r="H21" t="s">
        <v>81</v>
      </c>
      <c r="I21" t="s">
        <v>84</v>
      </c>
      <c r="J21" s="5" t="s">
        <v>134</v>
      </c>
      <c r="M21">
        <v>20</v>
      </c>
    </row>
    <row r="22" spans="6:13" x14ac:dyDescent="0.55000000000000004">
      <c r="F22" t="s">
        <v>34</v>
      </c>
      <c r="G22" t="s">
        <v>87</v>
      </c>
      <c r="H22" t="s">
        <v>81</v>
      </c>
      <c r="I22" t="s">
        <v>88</v>
      </c>
      <c r="J22" s="5" t="s">
        <v>135</v>
      </c>
      <c r="M22">
        <v>21</v>
      </c>
    </row>
    <row r="23" spans="6:13" x14ac:dyDescent="0.55000000000000004">
      <c r="F23" t="s">
        <v>35</v>
      </c>
      <c r="G23" t="s">
        <v>89</v>
      </c>
      <c r="H23" t="s">
        <v>81</v>
      </c>
      <c r="I23" t="s">
        <v>64</v>
      </c>
      <c r="J23" s="5" t="s">
        <v>136</v>
      </c>
      <c r="M23">
        <v>22</v>
      </c>
    </row>
    <row r="24" spans="6:13" x14ac:dyDescent="0.55000000000000004">
      <c r="F24" t="s">
        <v>36</v>
      </c>
      <c r="G24" t="s">
        <v>90</v>
      </c>
      <c r="H24" t="s">
        <v>91</v>
      </c>
      <c r="I24" t="s">
        <v>52</v>
      </c>
      <c r="J24" s="5" t="s">
        <v>137</v>
      </c>
      <c r="M24">
        <v>23</v>
      </c>
    </row>
    <row r="25" spans="6:13" x14ac:dyDescent="0.55000000000000004">
      <c r="F25" t="s">
        <v>37</v>
      </c>
      <c r="G25" t="s">
        <v>92</v>
      </c>
      <c r="H25" t="s">
        <v>93</v>
      </c>
      <c r="I25" t="s">
        <v>94</v>
      </c>
      <c r="J25" s="5" t="s">
        <v>138</v>
      </c>
      <c r="M25">
        <v>24</v>
      </c>
    </row>
    <row r="26" spans="6:13" x14ac:dyDescent="0.55000000000000004">
      <c r="F26" t="s">
        <v>38</v>
      </c>
      <c r="G26" t="s">
        <v>95</v>
      </c>
      <c r="H26" t="s">
        <v>93</v>
      </c>
      <c r="I26" t="s">
        <v>96</v>
      </c>
      <c r="J26" s="5" t="s">
        <v>139</v>
      </c>
      <c r="M26">
        <v>25</v>
      </c>
    </row>
    <row r="27" spans="6:13" x14ac:dyDescent="0.55000000000000004">
      <c r="F27" t="s">
        <v>39</v>
      </c>
      <c r="G27" t="s">
        <v>97</v>
      </c>
      <c r="H27" t="s">
        <v>93</v>
      </c>
      <c r="I27" t="s">
        <v>98</v>
      </c>
      <c r="J27" s="5" t="s">
        <v>140</v>
      </c>
      <c r="M27">
        <v>26</v>
      </c>
    </row>
    <row r="28" spans="6:13" x14ac:dyDescent="0.55000000000000004">
      <c r="F28" t="s">
        <v>40</v>
      </c>
      <c r="G28" t="s">
        <v>99</v>
      </c>
      <c r="H28" t="s">
        <v>100</v>
      </c>
      <c r="I28" t="s">
        <v>101</v>
      </c>
      <c r="J28" s="5" t="s">
        <v>141</v>
      </c>
      <c r="M28">
        <v>27</v>
      </c>
    </row>
    <row r="29" spans="6:13" x14ac:dyDescent="0.55000000000000004">
      <c r="F29" t="s">
        <v>41</v>
      </c>
      <c r="G29" t="s">
        <v>102</v>
      </c>
      <c r="H29" t="s">
        <v>100</v>
      </c>
      <c r="I29" t="s">
        <v>103</v>
      </c>
      <c r="J29" s="5" t="s">
        <v>142</v>
      </c>
      <c r="M29">
        <v>28</v>
      </c>
    </row>
    <row r="30" spans="6:13" x14ac:dyDescent="0.55000000000000004">
      <c r="M30">
        <v>29</v>
      </c>
    </row>
    <row r="31" spans="6:13" x14ac:dyDescent="0.55000000000000004">
      <c r="M31">
        <v>30</v>
      </c>
    </row>
    <row r="32" spans="6:13" x14ac:dyDescent="0.55000000000000004">
      <c r="M32">
        <v>31</v>
      </c>
    </row>
  </sheetData>
  <phoneticPr fontId="1"/>
  <hyperlinks>
    <hyperlink ref="D2" r:id="rId1" xr:uid="{513B3966-0171-45B1-A027-4AFCA64A1257}"/>
    <hyperlink ref="D3" r:id="rId2" xr:uid="{755676B4-0559-4E3F-BF72-3695C9C31346}"/>
    <hyperlink ref="D4" r:id="rId3" xr:uid="{1A69EC1B-F286-4BD5-BAD6-892563056053}"/>
    <hyperlink ref="D5" r:id="rId4" xr:uid="{36702CEC-F8FD-41B1-BADD-957B4F03B347}"/>
    <hyperlink ref="D6" r:id="rId5" xr:uid="{AD11AF18-82A0-41D5-A1DE-5ABC97F1184A}"/>
    <hyperlink ref="D7" r:id="rId6" xr:uid="{C6854341-BF2A-4AA7-A257-CF430195D7F5}"/>
    <hyperlink ref="D8" r:id="rId7" xr:uid="{C4CC4AED-9257-4E64-86AA-A9E02A797A6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37DFFF18A110945AECAEB1A3BF5C3B8" ma:contentTypeVersion="17" ma:contentTypeDescription="新しいドキュメントを作成します。" ma:contentTypeScope="" ma:versionID="31bae26d3457e8a4d28dcb8dd8d5bb70">
  <xsd:schema xmlns:xsd="http://www.w3.org/2001/XMLSchema" xmlns:xs="http://www.w3.org/2001/XMLSchema" xmlns:p="http://schemas.microsoft.com/office/2006/metadata/properties" xmlns:ns2="24fa5c8d-ed1d-479c-917b-ef96fd47546c" xmlns:ns3="c3dbaff4-3f63-4ad2-949a-2e1f59bd7228" targetNamespace="http://schemas.microsoft.com/office/2006/metadata/properties" ma:root="true" ma:fieldsID="d8550518277923c2f4d9741e2ddc6d11" ns2:_="" ns3:_="">
    <xsd:import namespace="24fa5c8d-ed1d-479c-917b-ef96fd47546c"/>
    <xsd:import namespace="c3dbaff4-3f63-4ad2-949a-2e1f59bd722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fa5c8d-ed1d-479c-917b-ef96fd4754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665d802-0e3f-4965-8b3e-31b3bf3530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dbaff4-3f63-4ad2-949a-2e1f59bd7228"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F7941B-E00B-4A38-A4DC-5A1705C8867E}">
  <ds:schemaRefs>
    <ds:schemaRef ds:uri="http://schemas.microsoft.com/sharepoint/v3/contenttype/forms"/>
  </ds:schemaRefs>
</ds:datastoreItem>
</file>

<file path=customXml/itemProps2.xml><?xml version="1.0" encoding="utf-8"?>
<ds:datastoreItem xmlns:ds="http://schemas.openxmlformats.org/officeDocument/2006/customXml" ds:itemID="{A221E51B-D157-4937-8835-2E2A332F6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fa5c8d-ed1d-479c-917b-ef96fd47546c"/>
    <ds:schemaRef ds:uri="c3dbaff4-3f63-4ad2-949a-2e1f59bd72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依頼フォーム</vt:lpstr>
      <vt:lpstr>リスト</vt:lpstr>
      <vt:lpstr>依頼フォーム!Print_Area</vt:lpstr>
      <vt:lpstr>メール件名</vt:lpstr>
      <vt:lpstr>メンターのメールアドレス</vt:lpstr>
      <vt:lpstr>メンターリスト</vt:lpstr>
      <vt:lpstr>月</vt:lpstr>
      <vt:lpstr>研究代表者リスト</vt:lpstr>
      <vt:lpstr>事務局メールアドレス</vt:lpstr>
      <vt:lpstr>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ODA Ichiro</dc:creator>
  <cp:keywords/>
  <dc:description/>
  <cp:lastModifiedBy>Tuzuki Masumi</cp:lastModifiedBy>
  <cp:revision/>
  <cp:lastPrinted>2026-04-09T08:31:34Z</cp:lastPrinted>
  <dcterms:created xsi:type="dcterms:W3CDTF">2024-04-02T01:17:26Z</dcterms:created>
  <dcterms:modified xsi:type="dcterms:W3CDTF">2026-04-09T09:00:40Z</dcterms:modified>
  <cp:category/>
  <cp:contentStatus/>
</cp:coreProperties>
</file>